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Банаканова\Documents\ПОСТАНОВЛЕНИЯ\"/>
    </mc:Choice>
  </mc:AlternateContent>
  <xr:revisionPtr revIDLastSave="0" documentId="13_ncr:1_{A30A6309-4EA3-4AF6-B7E4-ADD81C4FFD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здел 3" sheetId="2" r:id="rId1"/>
    <sheet name="раздел 4" sheetId="3" r:id="rId2"/>
  </sheets>
  <definedNames>
    <definedName name="_xlnm.Print_Area" localSheetId="0">'раздел 3'!$A$1:$K$55</definedName>
    <definedName name="_xlnm.Print_Area" localSheetId="1">'раздел 4'!$A$1:$J$31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2" l="1"/>
  <c r="E48" i="2" l="1"/>
  <c r="F48" i="2"/>
  <c r="G48" i="2"/>
  <c r="H48" i="2"/>
  <c r="I48" i="2"/>
  <c r="J48" i="2"/>
  <c r="D49" i="2"/>
  <c r="D50" i="2"/>
  <c r="D51" i="2"/>
  <c r="E52" i="2"/>
  <c r="F52" i="2"/>
  <c r="D54" i="2"/>
  <c r="D55" i="2"/>
  <c r="D48" i="2" l="1"/>
  <c r="G40" i="2"/>
  <c r="D53" i="2"/>
  <c r="D52" i="2" s="1"/>
  <c r="H36" i="2"/>
  <c r="I36" i="2"/>
  <c r="J36" i="2"/>
  <c r="E36" i="2"/>
  <c r="F36" i="2"/>
  <c r="G37" i="2"/>
  <c r="G36" i="2" s="1"/>
  <c r="J52" i="2" l="1"/>
  <c r="I52" i="2"/>
  <c r="H52" i="2"/>
  <c r="G52" i="2"/>
  <c r="D47" i="2"/>
  <c r="D46" i="2"/>
  <c r="D45" i="2"/>
  <c r="J44" i="2"/>
  <c r="I44" i="2"/>
  <c r="H44" i="2"/>
  <c r="G44" i="2"/>
  <c r="F44" i="2"/>
  <c r="E44" i="2"/>
  <c r="D43" i="2"/>
  <c r="D42" i="2"/>
  <c r="D41" i="2"/>
  <c r="J40" i="2"/>
  <c r="I40" i="2"/>
  <c r="H40" i="2"/>
  <c r="F40" i="2"/>
  <c r="E40" i="2"/>
  <c r="D39" i="2"/>
  <c r="D38" i="2"/>
  <c r="D37" i="2"/>
  <c r="D35" i="2"/>
  <c r="D34" i="2"/>
  <c r="G33" i="2"/>
  <c r="G29" i="2" s="1"/>
  <c r="J32" i="2"/>
  <c r="I32" i="2"/>
  <c r="H32" i="2"/>
  <c r="F32" i="2"/>
  <c r="E32" i="2"/>
  <c r="J31" i="2"/>
  <c r="I31" i="2"/>
  <c r="H31" i="2"/>
  <c r="G31" i="2"/>
  <c r="F31" i="2"/>
  <c r="E31" i="2"/>
  <c r="J30" i="2"/>
  <c r="I30" i="2"/>
  <c r="H30" i="2"/>
  <c r="G30" i="2"/>
  <c r="F30" i="2"/>
  <c r="E30" i="2"/>
  <c r="J29" i="2"/>
  <c r="I29" i="2"/>
  <c r="H29" i="2"/>
  <c r="E29" i="2"/>
  <c r="D27" i="2"/>
  <c r="D26" i="2"/>
  <c r="D25" i="2"/>
  <c r="D24" i="2" s="1"/>
  <c r="J24" i="2"/>
  <c r="I24" i="2"/>
  <c r="H24" i="2"/>
  <c r="G24" i="2"/>
  <c r="F24" i="2"/>
  <c r="E24" i="2"/>
  <c r="D23" i="2"/>
  <c r="D22" i="2"/>
  <c r="D21" i="2"/>
  <c r="J20" i="2"/>
  <c r="I20" i="2"/>
  <c r="H20" i="2"/>
  <c r="G20" i="2"/>
  <c r="F20" i="2"/>
  <c r="E20" i="2"/>
  <c r="D19" i="2"/>
  <c r="D18" i="2"/>
  <c r="D17" i="2"/>
  <c r="J16" i="2"/>
  <c r="I16" i="2"/>
  <c r="H16" i="2"/>
  <c r="G16" i="2"/>
  <c r="F16" i="2"/>
  <c r="E16" i="2"/>
  <c r="J15" i="2"/>
  <c r="I15" i="2"/>
  <c r="H15" i="2"/>
  <c r="H11" i="2" s="1"/>
  <c r="G15" i="2"/>
  <c r="F15" i="2"/>
  <c r="E15" i="2"/>
  <c r="J14" i="2"/>
  <c r="I14" i="2"/>
  <c r="H14" i="2"/>
  <c r="H10" i="2" s="1"/>
  <c r="G14" i="2"/>
  <c r="F14" i="2"/>
  <c r="F10" i="2" s="1"/>
  <c r="E14" i="2"/>
  <c r="J13" i="2"/>
  <c r="I13" i="2"/>
  <c r="H13" i="2"/>
  <c r="G13" i="2"/>
  <c r="F13" i="2"/>
  <c r="F9" i="2" s="1"/>
  <c r="E13" i="2"/>
  <c r="D29" i="2" l="1"/>
  <c r="G10" i="2"/>
  <c r="E11" i="2"/>
  <c r="D33" i="2"/>
  <c r="I9" i="2"/>
  <c r="G32" i="2"/>
  <c r="I11" i="2"/>
  <c r="J10" i="2"/>
  <c r="E9" i="2"/>
  <c r="D30" i="2"/>
  <c r="D28" i="2" s="1"/>
  <c r="H28" i="2"/>
  <c r="J28" i="2"/>
  <c r="I10" i="2"/>
  <c r="D16" i="2"/>
  <c r="F12" i="2"/>
  <c r="J12" i="2"/>
  <c r="H12" i="2"/>
  <c r="D20" i="2"/>
  <c r="D14" i="2"/>
  <c r="I28" i="2"/>
  <c r="D31" i="2"/>
  <c r="D32" i="2"/>
  <c r="D36" i="2"/>
  <c r="D40" i="2"/>
  <c r="J9" i="2"/>
  <c r="D15" i="2"/>
  <c r="G11" i="2"/>
  <c r="E12" i="2"/>
  <c r="I12" i="2"/>
  <c r="G12" i="2"/>
  <c r="F11" i="2"/>
  <c r="F8" i="2" s="1"/>
  <c r="J11" i="2"/>
  <c r="D44" i="2"/>
  <c r="G9" i="2"/>
  <c r="G28" i="2"/>
  <c r="H9" i="2"/>
  <c r="H8" i="2" s="1"/>
  <c r="E10" i="2"/>
  <c r="D13" i="2"/>
  <c r="E28" i="2"/>
  <c r="D9" i="2" l="1"/>
  <c r="I8" i="2"/>
  <c r="D10" i="2"/>
  <c r="D12" i="2"/>
  <c r="G8" i="2"/>
  <c r="J8" i="2"/>
  <c r="D11" i="2"/>
  <c r="E8" i="2"/>
  <c r="D8" i="2" l="1"/>
  <c r="G27" i="3"/>
  <c r="D27" i="3" s="1"/>
  <c r="D31" i="3"/>
  <c r="D30" i="3"/>
  <c r="D29" i="3"/>
  <c r="D28" i="3"/>
  <c r="D26" i="3"/>
  <c r="G21" i="3" l="1"/>
  <c r="D21" i="3" s="1"/>
  <c r="G8" i="3"/>
  <c r="D8" i="3" s="1"/>
  <c r="D9" i="3"/>
  <c r="D10" i="3"/>
  <c r="D11" i="3"/>
  <c r="D12" i="3"/>
  <c r="D13" i="3"/>
  <c r="D14" i="3"/>
  <c r="D16" i="3"/>
  <c r="D17" i="3"/>
  <c r="D18" i="3"/>
  <c r="D19" i="3"/>
  <c r="D20" i="3"/>
  <c r="D22" i="3"/>
  <c r="D23" i="3"/>
  <c r="D24" i="3"/>
  <c r="D25" i="3"/>
  <c r="G15" i="3" l="1"/>
  <c r="D1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4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ремонт служ.квартир 500+750(передв софин автобус)+500 передв приоб квартиры</t>
        </r>
      </text>
    </comment>
    <comment ref="G4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ризограф газета</t>
        </r>
      </text>
    </comment>
    <comment ref="G5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1500 передв крыша + 1000 передв приоб квартиры</t>
        </r>
      </text>
    </comment>
  </commentList>
</comments>
</file>

<file path=xl/sharedStrings.xml><?xml version="1.0" encoding="utf-8"?>
<sst xmlns="http://schemas.openxmlformats.org/spreadsheetml/2006/main" count="127" uniqueCount="55">
  <si>
    <t>РАЗДЕЛ 3. ПЕРЕЧЕНЬ ОСНОВНЫХ МЕРОПРИЯТИЙ ПО РЕАЛИЗАЦИИ МП</t>
  </si>
  <si>
    <t xml:space="preserve">N  </t>
  </si>
  <si>
    <t>Наименование мероприятия</t>
  </si>
  <si>
    <t>Срок исполнения</t>
  </si>
  <si>
    <t>Предельные объемы финансирования (в ценах соответствующих лет, в руб.)</t>
  </si>
  <si>
    <t>Распорядитель    средств  МП</t>
  </si>
  <si>
    <t>Всего</t>
  </si>
  <si>
    <t>В том числе по источникам финансирования</t>
  </si>
  <si>
    <t>федеральный бюджет</t>
  </si>
  <si>
    <t>краевой бюджет</t>
  </si>
  <si>
    <t>бюджет Быстринского муниципального района</t>
  </si>
  <si>
    <t>Бюджет ЭСП</t>
  </si>
  <si>
    <t>Бюджет АСП</t>
  </si>
  <si>
    <t>Внебюджетные</t>
  </si>
  <si>
    <t>Всего по МП</t>
  </si>
  <si>
    <t>всего, в т.ч.</t>
  </si>
  <si>
    <t>АБМР</t>
  </si>
  <si>
    <t>1.</t>
  </si>
  <si>
    <t>Проведение кадастровых работ</t>
  </si>
  <si>
    <t>1.1.</t>
  </si>
  <si>
    <t>Кадастровые работы по образованию земельных участков для предоставления многодетным семьям</t>
  </si>
  <si>
    <t>1.2.</t>
  </si>
  <si>
    <t>Кадастровые работы в отношении земельных участков, гос.собственность на которые не разграничена (образование, деление, уточнение границ, вынос границ на местность и пр.)</t>
  </si>
  <si>
    <t>1.3.</t>
  </si>
  <si>
    <t xml:space="preserve">Кадастровые работы по изготовлению технических планов </t>
  </si>
  <si>
    <t>Приобретение имущества в муниципальную собственность и его эксплуатационное обслуживание</t>
  </si>
  <si>
    <t>2.1.</t>
  </si>
  <si>
    <t xml:space="preserve">Приобретение специализированных транспортных средств и самоходных машин </t>
  </si>
  <si>
    <t>2.2.</t>
  </si>
  <si>
    <t>Приобретение недвижимого имущества</t>
  </si>
  <si>
    <t>2.3.</t>
  </si>
  <si>
    <t xml:space="preserve">Эксплуатационное обслуживание объектов муниципальной собственности </t>
  </si>
  <si>
    <t>Проведение оценки рыночной стоимости муниципального имущества.</t>
  </si>
  <si>
    <t>2.4.</t>
  </si>
  <si>
    <t>Приобретение оборудования для муниципальных нужд</t>
  </si>
  <si>
    <t>РАЗДЕЛ 4. ГРУППИРОВКА ОБЪЕМОВ ФИНАНСИРОВАНИЯ ПРОГРАММНЫХ МЕРОПРИЯТИЙ ПО ИСТОЧНИКАМ ФИНАНСИРОВАНИЯ РАСПОРЯДИТЕЛЯМИ СРЕДСТВ МП</t>
  </si>
  <si>
    <t xml:space="preserve">N </t>
  </si>
  <si>
    <t>Распорядитель средств МП</t>
  </si>
  <si>
    <t xml:space="preserve">Срок исполнения </t>
  </si>
  <si>
    <t>всего</t>
  </si>
  <si>
    <t xml:space="preserve"> в том числе по источникам финансирования</t>
  </si>
  <si>
    <t>Федеральный бюджет</t>
  </si>
  <si>
    <t>Краевой бюджет</t>
  </si>
  <si>
    <t>Бюджет Быстринского муниципального района</t>
  </si>
  <si>
    <t>Внебюджетные источники</t>
  </si>
  <si>
    <t>I полугодие 2022</t>
  </si>
  <si>
    <t>II полугодие 2022</t>
  </si>
  <si>
    <t>I полугодие 2023</t>
  </si>
  <si>
    <t>II полугодие 2023</t>
  </si>
  <si>
    <t>I полугодие 2024</t>
  </si>
  <si>
    <t>II полугодие 2024</t>
  </si>
  <si>
    <t>Предупреждение банкротства, восстановление платежеспособности муниципальных унитарных предприятий</t>
  </si>
  <si>
    <t>Проведение оценки Предупреждение банкротства, восстановление платежеспособности муниципальных унитарных предприятий.</t>
  </si>
  <si>
    <t>Приложение № 3 к постановлению администрации Быстринского муниципального района от 21.01.2022 года № 14 в редакции постановления администрации Быстринского муниципального района от 01.03.2023 г. № 98</t>
  </si>
  <si>
    <t>Приложение № 2 к постановлению администрации Быстринского муниципального района от 21.01.2022 года № 14 в редакции постановления администрации Быстринского муниципального района от 01.03.2023 г. №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</si>
</sst>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/>
    <xf numFmtId="4" fontId="2" fillId="0" borderId="1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zoomScale="115" zoomScaleNormal="115" workbookViewId="0">
      <selection activeCell="G2" sqref="G2"/>
    </sheetView>
  </sheetViews>
  <sheetFormatPr defaultRowHeight="12.75" x14ac:dyDescent="0.2"/>
  <cols>
    <col min="1" max="1" width="6.140625" style="1" customWidth="1"/>
    <col min="2" max="2" width="74.28515625" style="1" customWidth="1"/>
    <col min="3" max="3" width="15" style="1" customWidth="1"/>
    <col min="4" max="4" width="14.28515625" style="1" bestFit="1" customWidth="1"/>
    <col min="5" max="5" width="12.140625" style="1" customWidth="1"/>
    <col min="6" max="6" width="12.7109375" style="1" customWidth="1"/>
    <col min="7" max="7" width="13.5703125" style="1" customWidth="1"/>
    <col min="8" max="9" width="7.140625" style="1" bestFit="1" customWidth="1"/>
    <col min="10" max="10" width="7.7109375" style="1" customWidth="1"/>
    <col min="11" max="11" width="8" style="1" customWidth="1"/>
    <col min="12" max="16384" width="9.140625" style="1"/>
  </cols>
  <sheetData>
    <row r="1" spans="1:14" ht="63.75" customHeight="1" x14ac:dyDescent="0.2">
      <c r="G1" s="43" t="s">
        <v>54</v>
      </c>
      <c r="H1" s="43"/>
      <c r="I1" s="43"/>
      <c r="J1" s="43"/>
      <c r="K1" s="43"/>
    </row>
    <row r="2" spans="1:14" ht="12.75" customHeight="1" x14ac:dyDescent="0.2">
      <c r="H2" s="14"/>
      <c r="I2" s="14"/>
      <c r="J2" s="14"/>
      <c r="K2" s="16"/>
    </row>
    <row r="3" spans="1:14" x14ac:dyDescent="0.2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4" x14ac:dyDescent="0.2">
      <c r="A4" s="18" t="s">
        <v>1</v>
      </c>
      <c r="B4" s="18" t="s">
        <v>2</v>
      </c>
      <c r="C4" s="18" t="s">
        <v>3</v>
      </c>
      <c r="D4" s="18" t="s">
        <v>4</v>
      </c>
      <c r="E4" s="18"/>
      <c r="F4" s="18"/>
      <c r="G4" s="18"/>
      <c r="H4" s="18"/>
      <c r="I4" s="18"/>
      <c r="J4" s="18"/>
      <c r="K4" s="18" t="s">
        <v>5</v>
      </c>
    </row>
    <row r="5" spans="1:14" x14ac:dyDescent="0.2">
      <c r="A5" s="18"/>
      <c r="B5" s="18"/>
      <c r="C5" s="18"/>
      <c r="D5" s="18" t="s">
        <v>6</v>
      </c>
      <c r="E5" s="18" t="s">
        <v>7</v>
      </c>
      <c r="F5" s="18"/>
      <c r="G5" s="18"/>
      <c r="H5" s="18"/>
      <c r="I5" s="18"/>
      <c r="J5" s="18"/>
      <c r="K5" s="18"/>
    </row>
    <row r="6" spans="1:14" ht="51" x14ac:dyDescent="0.2">
      <c r="A6" s="18"/>
      <c r="B6" s="18"/>
      <c r="C6" s="18"/>
      <c r="D6" s="18"/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8"/>
    </row>
    <row r="7" spans="1:14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4" x14ac:dyDescent="0.2">
      <c r="A8" s="18"/>
      <c r="B8" s="19" t="s">
        <v>14</v>
      </c>
      <c r="C8" s="2" t="s">
        <v>15</v>
      </c>
      <c r="D8" s="3">
        <f t="shared" ref="D8:J8" si="0">SUM(D9:D11)</f>
        <v>17594725</v>
      </c>
      <c r="E8" s="3">
        <f t="shared" si="0"/>
        <v>0</v>
      </c>
      <c r="F8" s="3">
        <f t="shared" si="0"/>
        <v>0</v>
      </c>
      <c r="G8" s="3">
        <f t="shared" si="0"/>
        <v>17594725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4"/>
    </row>
    <row r="9" spans="1:14" x14ac:dyDescent="0.2">
      <c r="A9" s="18"/>
      <c r="B9" s="19"/>
      <c r="C9" s="2">
        <v>2022</v>
      </c>
      <c r="D9" s="5">
        <f t="shared" ref="D9:D11" si="1">SUM(E9:J9)</f>
        <v>8894725</v>
      </c>
      <c r="E9" s="5">
        <f>E13+E29+E49+E53</f>
        <v>0</v>
      </c>
      <c r="F9" s="5">
        <f t="shared" ref="F9:F10" si="2">F13+F29+F49+F53</f>
        <v>0</v>
      </c>
      <c r="G9" s="5">
        <f t="shared" ref="G9:J11" si="3">G13+G29+G49+G53</f>
        <v>8894725</v>
      </c>
      <c r="H9" s="5">
        <f t="shared" si="3"/>
        <v>0</v>
      </c>
      <c r="I9" s="5">
        <f t="shared" si="3"/>
        <v>0</v>
      </c>
      <c r="J9" s="5">
        <f t="shared" si="3"/>
        <v>0</v>
      </c>
      <c r="K9" s="4" t="s">
        <v>16</v>
      </c>
    </row>
    <row r="10" spans="1:14" x14ac:dyDescent="0.2">
      <c r="A10" s="18"/>
      <c r="B10" s="19"/>
      <c r="C10" s="2">
        <v>2023</v>
      </c>
      <c r="D10" s="5">
        <f t="shared" si="1"/>
        <v>8700000</v>
      </c>
      <c r="E10" s="5">
        <f>E14+E30+E50+E54</f>
        <v>0</v>
      </c>
      <c r="F10" s="5">
        <f t="shared" si="2"/>
        <v>0</v>
      </c>
      <c r="G10" s="5">
        <f t="shared" si="3"/>
        <v>8700000</v>
      </c>
      <c r="H10" s="5">
        <f t="shared" si="3"/>
        <v>0</v>
      </c>
      <c r="I10" s="5">
        <f t="shared" si="3"/>
        <v>0</v>
      </c>
      <c r="J10" s="5">
        <f t="shared" si="3"/>
        <v>0</v>
      </c>
      <c r="K10" s="4" t="s">
        <v>16</v>
      </c>
    </row>
    <row r="11" spans="1:14" x14ac:dyDescent="0.2">
      <c r="A11" s="18"/>
      <c r="B11" s="19"/>
      <c r="C11" s="2">
        <v>2024</v>
      </c>
      <c r="D11" s="5">
        <f t="shared" si="1"/>
        <v>0</v>
      </c>
      <c r="E11" s="5">
        <f>E15+E31+E51+E55</f>
        <v>0</v>
      </c>
      <c r="F11" s="5">
        <f>F15+F31+F51+F55</f>
        <v>0</v>
      </c>
      <c r="G11" s="5">
        <f t="shared" si="3"/>
        <v>0</v>
      </c>
      <c r="H11" s="5">
        <f t="shared" si="3"/>
        <v>0</v>
      </c>
      <c r="I11" s="5">
        <f t="shared" si="3"/>
        <v>0</v>
      </c>
      <c r="J11" s="5">
        <f t="shared" si="3"/>
        <v>0</v>
      </c>
      <c r="K11" s="4" t="s">
        <v>16</v>
      </c>
      <c r="N11" s="6"/>
    </row>
    <row r="12" spans="1:14" x14ac:dyDescent="0.2">
      <c r="A12" s="18" t="s">
        <v>17</v>
      </c>
      <c r="B12" s="19" t="s">
        <v>18</v>
      </c>
      <c r="C12" s="4" t="s">
        <v>15</v>
      </c>
      <c r="D12" s="3">
        <f t="shared" ref="D12:J12" si="4">SUM(D13:D15)</f>
        <v>968000</v>
      </c>
      <c r="E12" s="3">
        <f t="shared" si="4"/>
        <v>0</v>
      </c>
      <c r="F12" s="3">
        <f>SUM(F13:F15)</f>
        <v>0</v>
      </c>
      <c r="G12" s="3">
        <f t="shared" si="4"/>
        <v>968000</v>
      </c>
      <c r="H12" s="3">
        <f t="shared" si="4"/>
        <v>0</v>
      </c>
      <c r="I12" s="3">
        <f t="shared" si="4"/>
        <v>0</v>
      </c>
      <c r="J12" s="3">
        <f t="shared" si="4"/>
        <v>0</v>
      </c>
      <c r="K12" s="2"/>
    </row>
    <row r="13" spans="1:14" x14ac:dyDescent="0.2">
      <c r="A13" s="18"/>
      <c r="B13" s="19"/>
      <c r="C13" s="4">
        <v>2022</v>
      </c>
      <c r="D13" s="5">
        <f>SUM(E13:J13)</f>
        <v>668000</v>
      </c>
      <c r="E13" s="5">
        <f t="shared" ref="E13:J15" si="5">E17+E21+E25</f>
        <v>0</v>
      </c>
      <c r="F13" s="5">
        <f t="shared" si="5"/>
        <v>0</v>
      </c>
      <c r="G13" s="5">
        <f t="shared" si="5"/>
        <v>668000</v>
      </c>
      <c r="H13" s="5">
        <f t="shared" si="5"/>
        <v>0</v>
      </c>
      <c r="I13" s="5">
        <f t="shared" si="5"/>
        <v>0</v>
      </c>
      <c r="J13" s="5">
        <f t="shared" si="5"/>
        <v>0</v>
      </c>
      <c r="K13" s="4" t="s">
        <v>16</v>
      </c>
    </row>
    <row r="14" spans="1:14" x14ac:dyDescent="0.2">
      <c r="A14" s="18"/>
      <c r="B14" s="19"/>
      <c r="C14" s="4">
        <v>2023</v>
      </c>
      <c r="D14" s="5">
        <f t="shared" ref="D14:D15" si="6">SUM(E14:J14)</f>
        <v>300000</v>
      </c>
      <c r="E14" s="5">
        <f t="shared" si="5"/>
        <v>0</v>
      </c>
      <c r="F14" s="5">
        <f t="shared" si="5"/>
        <v>0</v>
      </c>
      <c r="G14" s="5">
        <f t="shared" si="5"/>
        <v>300000</v>
      </c>
      <c r="H14" s="5">
        <f t="shared" si="5"/>
        <v>0</v>
      </c>
      <c r="I14" s="5">
        <f t="shared" si="5"/>
        <v>0</v>
      </c>
      <c r="J14" s="5">
        <f t="shared" si="5"/>
        <v>0</v>
      </c>
      <c r="K14" s="4" t="s">
        <v>16</v>
      </c>
    </row>
    <row r="15" spans="1:14" x14ac:dyDescent="0.2">
      <c r="A15" s="18"/>
      <c r="B15" s="19"/>
      <c r="C15" s="4">
        <v>2024</v>
      </c>
      <c r="D15" s="5">
        <f t="shared" si="6"/>
        <v>0</v>
      </c>
      <c r="E15" s="5">
        <f t="shared" si="5"/>
        <v>0</v>
      </c>
      <c r="F15" s="5">
        <f t="shared" si="5"/>
        <v>0</v>
      </c>
      <c r="G15" s="5">
        <f t="shared" si="5"/>
        <v>0</v>
      </c>
      <c r="H15" s="5">
        <f t="shared" si="5"/>
        <v>0</v>
      </c>
      <c r="I15" s="5">
        <f t="shared" si="5"/>
        <v>0</v>
      </c>
      <c r="J15" s="5">
        <f t="shared" si="5"/>
        <v>0</v>
      </c>
      <c r="K15" s="4" t="s">
        <v>16</v>
      </c>
    </row>
    <row r="16" spans="1:14" x14ac:dyDescent="0.2">
      <c r="A16" s="18" t="s">
        <v>19</v>
      </c>
      <c r="B16" s="20" t="s">
        <v>20</v>
      </c>
      <c r="C16" s="4" t="s">
        <v>15</v>
      </c>
      <c r="D16" s="3">
        <f t="shared" ref="D16:J16" si="7">SUM(D17:D19)</f>
        <v>175000</v>
      </c>
      <c r="E16" s="3">
        <f t="shared" si="7"/>
        <v>0</v>
      </c>
      <c r="F16" s="3">
        <f t="shared" si="7"/>
        <v>0</v>
      </c>
      <c r="G16" s="3">
        <f t="shared" si="7"/>
        <v>175000</v>
      </c>
      <c r="H16" s="3">
        <f t="shared" si="7"/>
        <v>0</v>
      </c>
      <c r="I16" s="3">
        <f t="shared" si="7"/>
        <v>0</v>
      </c>
      <c r="J16" s="3">
        <f t="shared" si="7"/>
        <v>0</v>
      </c>
      <c r="K16" s="4"/>
    </row>
    <row r="17" spans="1:11" x14ac:dyDescent="0.2">
      <c r="A17" s="18"/>
      <c r="B17" s="20"/>
      <c r="C17" s="4">
        <v>2022</v>
      </c>
      <c r="D17" s="5">
        <f>SUM(E17:J17)</f>
        <v>175000</v>
      </c>
      <c r="E17" s="5">
        <v>0</v>
      </c>
      <c r="F17" s="5">
        <v>0</v>
      </c>
      <c r="G17" s="5">
        <v>175000</v>
      </c>
      <c r="H17" s="5">
        <v>0</v>
      </c>
      <c r="I17" s="5">
        <v>0</v>
      </c>
      <c r="J17" s="5">
        <v>0</v>
      </c>
      <c r="K17" s="4" t="s">
        <v>16</v>
      </c>
    </row>
    <row r="18" spans="1:11" x14ac:dyDescent="0.2">
      <c r="A18" s="18"/>
      <c r="B18" s="20"/>
      <c r="C18" s="4">
        <v>2023</v>
      </c>
      <c r="D18" s="5">
        <f t="shared" ref="D18:D19" si="8">SUM(E18:J18)</f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 t="s">
        <v>16</v>
      </c>
    </row>
    <row r="19" spans="1:11" x14ac:dyDescent="0.2">
      <c r="A19" s="18"/>
      <c r="B19" s="20"/>
      <c r="C19" s="4">
        <v>2024</v>
      </c>
      <c r="D19" s="5">
        <f t="shared" si="8"/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4" t="s">
        <v>16</v>
      </c>
    </row>
    <row r="20" spans="1:11" x14ac:dyDescent="0.2">
      <c r="A20" s="18" t="s">
        <v>21</v>
      </c>
      <c r="B20" s="20" t="s">
        <v>22</v>
      </c>
      <c r="C20" s="4" t="s">
        <v>15</v>
      </c>
      <c r="D20" s="3">
        <f t="shared" ref="D20:J20" si="9">SUM(D21:D23)</f>
        <v>793000</v>
      </c>
      <c r="E20" s="3">
        <f t="shared" si="9"/>
        <v>0</v>
      </c>
      <c r="F20" s="3">
        <f t="shared" si="9"/>
        <v>0</v>
      </c>
      <c r="G20" s="3">
        <f t="shared" si="9"/>
        <v>793000</v>
      </c>
      <c r="H20" s="3">
        <f t="shared" si="9"/>
        <v>0</v>
      </c>
      <c r="I20" s="3">
        <f t="shared" si="9"/>
        <v>0</v>
      </c>
      <c r="J20" s="3">
        <f t="shared" si="9"/>
        <v>0</v>
      </c>
      <c r="K20" s="4"/>
    </row>
    <row r="21" spans="1:11" x14ac:dyDescent="0.2">
      <c r="A21" s="18"/>
      <c r="B21" s="20"/>
      <c r="C21" s="4">
        <v>2022</v>
      </c>
      <c r="D21" s="5">
        <f>SUM(E21:J21)</f>
        <v>493000</v>
      </c>
      <c r="E21" s="5">
        <v>0</v>
      </c>
      <c r="F21" s="5">
        <v>0</v>
      </c>
      <c r="G21" s="5">
        <v>493000</v>
      </c>
      <c r="H21" s="5">
        <v>0</v>
      </c>
      <c r="I21" s="5">
        <v>0</v>
      </c>
      <c r="J21" s="5">
        <v>0</v>
      </c>
      <c r="K21" s="4" t="s">
        <v>16</v>
      </c>
    </row>
    <row r="22" spans="1:11" x14ac:dyDescent="0.2">
      <c r="A22" s="18"/>
      <c r="B22" s="20"/>
      <c r="C22" s="4">
        <v>2023</v>
      </c>
      <c r="D22" s="5">
        <f t="shared" ref="D22:D23" si="10">SUM(E22:J22)</f>
        <v>300000</v>
      </c>
      <c r="E22" s="5">
        <v>0</v>
      </c>
      <c r="F22" s="5">
        <v>0</v>
      </c>
      <c r="G22" s="5">
        <v>300000</v>
      </c>
      <c r="H22" s="5">
        <v>0</v>
      </c>
      <c r="I22" s="5">
        <v>0</v>
      </c>
      <c r="J22" s="5">
        <v>0</v>
      </c>
      <c r="K22" s="4" t="s">
        <v>16</v>
      </c>
    </row>
    <row r="23" spans="1:11" x14ac:dyDescent="0.2">
      <c r="A23" s="18"/>
      <c r="B23" s="20"/>
      <c r="C23" s="4">
        <v>2024</v>
      </c>
      <c r="D23" s="5">
        <f t="shared" si="10"/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4" t="s">
        <v>16</v>
      </c>
    </row>
    <row r="24" spans="1:11" x14ac:dyDescent="0.2">
      <c r="A24" s="18" t="s">
        <v>23</v>
      </c>
      <c r="B24" s="20" t="s">
        <v>24</v>
      </c>
      <c r="C24" s="4" t="s">
        <v>15</v>
      </c>
      <c r="D24" s="3">
        <f t="shared" ref="D24:J24" si="11">SUM(D25:D27)</f>
        <v>0</v>
      </c>
      <c r="E24" s="3">
        <f t="shared" si="11"/>
        <v>0</v>
      </c>
      <c r="F24" s="3">
        <f t="shared" si="11"/>
        <v>0</v>
      </c>
      <c r="G24" s="3">
        <f t="shared" si="11"/>
        <v>0</v>
      </c>
      <c r="H24" s="3">
        <f t="shared" si="11"/>
        <v>0</v>
      </c>
      <c r="I24" s="3">
        <f t="shared" si="11"/>
        <v>0</v>
      </c>
      <c r="J24" s="3">
        <f t="shared" si="11"/>
        <v>0</v>
      </c>
      <c r="K24" s="4"/>
    </row>
    <row r="25" spans="1:11" x14ac:dyDescent="0.2">
      <c r="A25" s="18"/>
      <c r="B25" s="20"/>
      <c r="C25" s="4">
        <v>2022</v>
      </c>
      <c r="D25" s="5">
        <f>SUM(E25:J25)</f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4" t="s">
        <v>16</v>
      </c>
    </row>
    <row r="26" spans="1:11" x14ac:dyDescent="0.2">
      <c r="A26" s="18"/>
      <c r="B26" s="20"/>
      <c r="C26" s="4">
        <v>2023</v>
      </c>
      <c r="D26" s="5">
        <f t="shared" ref="D26:D27" si="12">SUM(E26:J26)</f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4" t="s">
        <v>16</v>
      </c>
    </row>
    <row r="27" spans="1:11" x14ac:dyDescent="0.2">
      <c r="A27" s="18"/>
      <c r="B27" s="20"/>
      <c r="C27" s="4">
        <v>2024</v>
      </c>
      <c r="D27" s="5">
        <f t="shared" si="12"/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4" t="s">
        <v>16</v>
      </c>
    </row>
    <row r="28" spans="1:11" x14ac:dyDescent="0.2">
      <c r="A28" s="18">
        <v>2</v>
      </c>
      <c r="B28" s="19" t="s">
        <v>25</v>
      </c>
      <c r="C28" s="4" t="s">
        <v>15</v>
      </c>
      <c r="D28" s="3">
        <f t="shared" ref="D28:J28" si="13">SUM(D29:D31)</f>
        <v>8726725</v>
      </c>
      <c r="E28" s="3">
        <f t="shared" si="13"/>
        <v>0</v>
      </c>
      <c r="F28" s="3">
        <v>0</v>
      </c>
      <c r="G28" s="3">
        <f t="shared" si="13"/>
        <v>8726725</v>
      </c>
      <c r="H28" s="3">
        <f t="shared" si="13"/>
        <v>0</v>
      </c>
      <c r="I28" s="3">
        <f t="shared" si="13"/>
        <v>0</v>
      </c>
      <c r="J28" s="3">
        <f t="shared" si="13"/>
        <v>0</v>
      </c>
      <c r="K28" s="2"/>
    </row>
    <row r="29" spans="1:11" x14ac:dyDescent="0.2">
      <c r="A29" s="18"/>
      <c r="B29" s="19"/>
      <c r="C29" s="4">
        <v>2022</v>
      </c>
      <c r="D29" s="3">
        <f t="shared" ref="D29:D31" si="14">SUM(E29:J29)</f>
        <v>2526725</v>
      </c>
      <c r="E29" s="5">
        <f>E33+E37+E41+E45</f>
        <v>0</v>
      </c>
      <c r="F29" s="5">
        <f>F33+F37+F41+F45</f>
        <v>0</v>
      </c>
      <c r="G29" s="5">
        <f t="shared" ref="G29:J30" si="15">G33+G37+G41+G45</f>
        <v>2526725</v>
      </c>
      <c r="H29" s="5">
        <f t="shared" si="15"/>
        <v>0</v>
      </c>
      <c r="I29" s="5">
        <f t="shared" si="15"/>
        <v>0</v>
      </c>
      <c r="J29" s="5">
        <f t="shared" si="15"/>
        <v>0</v>
      </c>
      <c r="K29" s="4" t="s">
        <v>16</v>
      </c>
    </row>
    <row r="30" spans="1:11" x14ac:dyDescent="0.2">
      <c r="A30" s="18"/>
      <c r="B30" s="19"/>
      <c r="C30" s="4">
        <v>2023</v>
      </c>
      <c r="D30" s="3">
        <f t="shared" si="14"/>
        <v>6200000</v>
      </c>
      <c r="E30" s="5">
        <f t="shared" ref="E30:G30" si="16">E34+E38+E42+E46</f>
        <v>0</v>
      </c>
      <c r="F30" s="5">
        <f t="shared" si="16"/>
        <v>0</v>
      </c>
      <c r="G30" s="5">
        <f t="shared" si="16"/>
        <v>6200000</v>
      </c>
      <c r="H30" s="5">
        <f t="shared" si="15"/>
        <v>0</v>
      </c>
      <c r="I30" s="5">
        <f t="shared" si="15"/>
        <v>0</v>
      </c>
      <c r="J30" s="5">
        <f t="shared" si="15"/>
        <v>0</v>
      </c>
      <c r="K30" s="4" t="s">
        <v>16</v>
      </c>
    </row>
    <row r="31" spans="1:11" x14ac:dyDescent="0.2">
      <c r="A31" s="18"/>
      <c r="B31" s="19"/>
      <c r="C31" s="4">
        <v>2024</v>
      </c>
      <c r="D31" s="3">
        <f t="shared" si="14"/>
        <v>0</v>
      </c>
      <c r="E31" s="5">
        <f t="shared" ref="E31:J31" si="17">E35+E39+E43+E47</f>
        <v>0</v>
      </c>
      <c r="F31" s="5">
        <f t="shared" si="17"/>
        <v>0</v>
      </c>
      <c r="G31" s="5">
        <f t="shared" si="17"/>
        <v>0</v>
      </c>
      <c r="H31" s="5">
        <f t="shared" si="17"/>
        <v>0</v>
      </c>
      <c r="I31" s="5">
        <f t="shared" si="17"/>
        <v>0</v>
      </c>
      <c r="J31" s="5">
        <f t="shared" si="17"/>
        <v>0</v>
      </c>
      <c r="K31" s="4" t="s">
        <v>16</v>
      </c>
    </row>
    <row r="32" spans="1:11" x14ac:dyDescent="0.2">
      <c r="A32" s="21" t="s">
        <v>26</v>
      </c>
      <c r="B32" s="24" t="s">
        <v>27</v>
      </c>
      <c r="C32" s="4" t="s">
        <v>15</v>
      </c>
      <c r="D32" s="3">
        <f t="shared" ref="D32:J32" si="18">SUM(D33:D35)</f>
        <v>0</v>
      </c>
      <c r="E32" s="3">
        <f t="shared" si="18"/>
        <v>0</v>
      </c>
      <c r="F32" s="3">
        <f t="shared" si="18"/>
        <v>0</v>
      </c>
      <c r="G32" s="3">
        <f t="shared" si="18"/>
        <v>0</v>
      </c>
      <c r="H32" s="3">
        <f t="shared" si="18"/>
        <v>0</v>
      </c>
      <c r="I32" s="3">
        <f t="shared" si="18"/>
        <v>0</v>
      </c>
      <c r="J32" s="3">
        <f t="shared" si="18"/>
        <v>0</v>
      </c>
      <c r="K32" s="2"/>
    </row>
    <row r="33" spans="1:11" x14ac:dyDescent="0.2">
      <c r="A33" s="22"/>
      <c r="B33" s="25"/>
      <c r="C33" s="4">
        <v>2022</v>
      </c>
      <c r="D33" s="5">
        <f>SUM(E33:J33)</f>
        <v>0</v>
      </c>
      <c r="E33" s="5">
        <v>0</v>
      </c>
      <c r="F33" s="5">
        <v>0</v>
      </c>
      <c r="G33" s="5">
        <f>750000-750000</f>
        <v>0</v>
      </c>
      <c r="H33" s="5">
        <v>0</v>
      </c>
      <c r="I33" s="5">
        <v>0</v>
      </c>
      <c r="J33" s="5">
        <v>0</v>
      </c>
      <c r="K33" s="4" t="s">
        <v>16</v>
      </c>
    </row>
    <row r="34" spans="1:11" x14ac:dyDescent="0.2">
      <c r="A34" s="22"/>
      <c r="B34" s="25"/>
      <c r="C34" s="4">
        <v>2023</v>
      </c>
      <c r="D34" s="5">
        <f t="shared" ref="D34:D35" si="19">SUM(E34:J34)</f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4" t="s">
        <v>16</v>
      </c>
    </row>
    <row r="35" spans="1:11" x14ac:dyDescent="0.2">
      <c r="A35" s="23"/>
      <c r="B35" s="26"/>
      <c r="C35" s="4">
        <v>2024</v>
      </c>
      <c r="D35" s="5">
        <f t="shared" si="19"/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4" t="s">
        <v>16</v>
      </c>
    </row>
    <row r="36" spans="1:11" x14ac:dyDescent="0.2">
      <c r="A36" s="18" t="s">
        <v>28</v>
      </c>
      <c r="B36" s="20" t="s">
        <v>29</v>
      </c>
      <c r="C36" s="4" t="s">
        <v>15</v>
      </c>
      <c r="D36" s="3">
        <f t="shared" ref="D36:F36" si="20">SUM(D37:D39)</f>
        <v>0</v>
      </c>
      <c r="E36" s="3">
        <f t="shared" si="20"/>
        <v>0</v>
      </c>
      <c r="F36" s="3">
        <f t="shared" si="20"/>
        <v>0</v>
      </c>
      <c r="G36" s="3">
        <f>SUM(G37:G39)</f>
        <v>0</v>
      </c>
      <c r="H36" s="3">
        <f t="shared" ref="H36:J36" si="21">SUM(H37:H39)</f>
        <v>0</v>
      </c>
      <c r="I36" s="3">
        <f t="shared" si="21"/>
        <v>0</v>
      </c>
      <c r="J36" s="3">
        <f t="shared" si="21"/>
        <v>0</v>
      </c>
      <c r="K36" s="2"/>
    </row>
    <row r="37" spans="1:11" x14ac:dyDescent="0.2">
      <c r="A37" s="18"/>
      <c r="B37" s="20"/>
      <c r="C37" s="4">
        <v>2022</v>
      </c>
      <c r="D37" s="5">
        <f>SUM(E37:J37)</f>
        <v>0</v>
      </c>
      <c r="E37" s="5">
        <v>0</v>
      </c>
      <c r="F37" s="5">
        <v>0</v>
      </c>
      <c r="G37" s="5">
        <f>1500000-1000000-500000</f>
        <v>0</v>
      </c>
      <c r="H37" s="5">
        <v>0</v>
      </c>
      <c r="I37" s="5">
        <v>0</v>
      </c>
      <c r="J37" s="5">
        <v>0</v>
      </c>
      <c r="K37" s="4" t="s">
        <v>16</v>
      </c>
    </row>
    <row r="38" spans="1:11" x14ac:dyDescent="0.2">
      <c r="A38" s="18"/>
      <c r="B38" s="20"/>
      <c r="C38" s="4">
        <v>2023</v>
      </c>
      <c r="D38" s="5">
        <f t="shared" ref="D38:D39" si="22">SUM(E38:J38)</f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4" t="s">
        <v>16</v>
      </c>
    </row>
    <row r="39" spans="1:11" x14ac:dyDescent="0.2">
      <c r="A39" s="18"/>
      <c r="B39" s="20"/>
      <c r="C39" s="4">
        <v>2024</v>
      </c>
      <c r="D39" s="5">
        <f t="shared" si="22"/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4" t="s">
        <v>16</v>
      </c>
    </row>
    <row r="40" spans="1:11" x14ac:dyDescent="0.2">
      <c r="A40" s="18" t="s">
        <v>30</v>
      </c>
      <c r="B40" s="20" t="s">
        <v>31</v>
      </c>
      <c r="C40" s="4" t="s">
        <v>15</v>
      </c>
      <c r="D40" s="3">
        <f t="shared" ref="D40:J40" si="23">SUM(D41:D43)</f>
        <v>8726725</v>
      </c>
      <c r="E40" s="3">
        <f t="shared" si="23"/>
        <v>0</v>
      </c>
      <c r="F40" s="3">
        <f t="shared" si="23"/>
        <v>0</v>
      </c>
      <c r="G40" s="3">
        <f>SUM(G41:G43)</f>
        <v>8726725</v>
      </c>
      <c r="H40" s="3">
        <f t="shared" si="23"/>
        <v>0</v>
      </c>
      <c r="I40" s="3">
        <f t="shared" si="23"/>
        <v>0</v>
      </c>
      <c r="J40" s="3">
        <f t="shared" si="23"/>
        <v>0</v>
      </c>
      <c r="K40" s="2" t="s">
        <v>16</v>
      </c>
    </row>
    <row r="41" spans="1:11" x14ac:dyDescent="0.2">
      <c r="A41" s="18"/>
      <c r="B41" s="20"/>
      <c r="C41" s="4">
        <v>2022</v>
      </c>
      <c r="D41" s="5">
        <f>SUM(E41:J41)</f>
        <v>2526725</v>
      </c>
      <c r="E41" s="5">
        <v>0</v>
      </c>
      <c r="F41" s="5">
        <v>0</v>
      </c>
      <c r="G41" s="5">
        <v>2526725</v>
      </c>
      <c r="H41" s="5">
        <v>0</v>
      </c>
      <c r="I41" s="5">
        <v>0</v>
      </c>
      <c r="J41" s="5">
        <v>0</v>
      </c>
      <c r="K41" s="4" t="s">
        <v>16</v>
      </c>
    </row>
    <row r="42" spans="1:11" x14ac:dyDescent="0.2">
      <c r="A42" s="18"/>
      <c r="B42" s="20"/>
      <c r="C42" s="4">
        <v>2023</v>
      </c>
      <c r="D42" s="5">
        <f t="shared" ref="D42:D43" si="24">SUM(E42:J42)</f>
        <v>6200000</v>
      </c>
      <c r="E42" s="5">
        <v>0</v>
      </c>
      <c r="F42" s="5">
        <v>0</v>
      </c>
      <c r="G42" s="5">
        <v>6200000</v>
      </c>
      <c r="H42" s="5">
        <v>0</v>
      </c>
      <c r="I42" s="5">
        <v>0</v>
      </c>
      <c r="J42" s="5">
        <v>0</v>
      </c>
      <c r="K42" s="4" t="s">
        <v>16</v>
      </c>
    </row>
    <row r="43" spans="1:11" x14ac:dyDescent="0.2">
      <c r="A43" s="18"/>
      <c r="B43" s="20"/>
      <c r="C43" s="4">
        <v>2024</v>
      </c>
      <c r="D43" s="5">
        <f t="shared" si="24"/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4" t="s">
        <v>16</v>
      </c>
    </row>
    <row r="44" spans="1:11" x14ac:dyDescent="0.2">
      <c r="A44" s="18" t="s">
        <v>33</v>
      </c>
      <c r="B44" s="20" t="s">
        <v>34</v>
      </c>
      <c r="C44" s="4" t="s">
        <v>15</v>
      </c>
      <c r="D44" s="3">
        <f t="shared" ref="D44:J44" si="25">SUM(D45:D47)</f>
        <v>0</v>
      </c>
      <c r="E44" s="3">
        <f t="shared" si="25"/>
        <v>0</v>
      </c>
      <c r="F44" s="3">
        <f t="shared" si="25"/>
        <v>0</v>
      </c>
      <c r="G44" s="3">
        <f t="shared" si="25"/>
        <v>0</v>
      </c>
      <c r="H44" s="3">
        <f t="shared" si="25"/>
        <v>0</v>
      </c>
      <c r="I44" s="3">
        <f t="shared" si="25"/>
        <v>0</v>
      </c>
      <c r="J44" s="3">
        <f t="shared" si="25"/>
        <v>0</v>
      </c>
      <c r="K44" s="2"/>
    </row>
    <row r="45" spans="1:11" x14ac:dyDescent="0.2">
      <c r="A45" s="18"/>
      <c r="B45" s="20"/>
      <c r="C45" s="4">
        <v>2022</v>
      </c>
      <c r="D45" s="5">
        <f>SUM(E45:J45)</f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4" t="s">
        <v>16</v>
      </c>
    </row>
    <row r="46" spans="1:11" x14ac:dyDescent="0.2">
      <c r="A46" s="18"/>
      <c r="B46" s="20"/>
      <c r="C46" s="4">
        <v>2023</v>
      </c>
      <c r="D46" s="5">
        <f t="shared" ref="D46:D47" si="26">SUM(E46:J46)</f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4" t="s">
        <v>16</v>
      </c>
    </row>
    <row r="47" spans="1:11" x14ac:dyDescent="0.2">
      <c r="A47" s="18"/>
      <c r="B47" s="20"/>
      <c r="C47" s="4">
        <v>2024</v>
      </c>
      <c r="D47" s="5">
        <f t="shared" si="26"/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4" t="s">
        <v>16</v>
      </c>
    </row>
    <row r="48" spans="1:11" x14ac:dyDescent="0.2">
      <c r="A48" s="21">
        <v>3</v>
      </c>
      <c r="B48" s="27" t="s">
        <v>32</v>
      </c>
      <c r="C48" s="4" t="s">
        <v>15</v>
      </c>
      <c r="D48" s="3">
        <f t="shared" ref="D48:J48" si="27">SUM(D49:D51)</f>
        <v>200000</v>
      </c>
      <c r="E48" s="3">
        <f t="shared" si="27"/>
        <v>0</v>
      </c>
      <c r="F48" s="3">
        <f t="shared" si="27"/>
        <v>0</v>
      </c>
      <c r="G48" s="3">
        <f t="shared" si="27"/>
        <v>200000</v>
      </c>
      <c r="H48" s="3">
        <f t="shared" si="27"/>
        <v>0</v>
      </c>
      <c r="I48" s="3">
        <f t="shared" si="27"/>
        <v>0</v>
      </c>
      <c r="J48" s="3">
        <f t="shared" si="27"/>
        <v>0</v>
      </c>
      <c r="K48" s="2"/>
    </row>
    <row r="49" spans="1:11" x14ac:dyDescent="0.2">
      <c r="A49" s="22"/>
      <c r="B49" s="28"/>
      <c r="C49" s="4">
        <v>2022</v>
      </c>
      <c r="D49" s="5">
        <f>SUM(E49:J49)</f>
        <v>200000</v>
      </c>
      <c r="E49" s="5">
        <v>0</v>
      </c>
      <c r="F49" s="5">
        <v>0</v>
      </c>
      <c r="G49" s="5">
        <v>200000</v>
      </c>
      <c r="H49" s="5">
        <v>0</v>
      </c>
      <c r="I49" s="5">
        <v>0</v>
      </c>
      <c r="J49" s="5">
        <v>0</v>
      </c>
      <c r="K49" s="4" t="s">
        <v>16</v>
      </c>
    </row>
    <row r="50" spans="1:11" x14ac:dyDescent="0.2">
      <c r="A50" s="22"/>
      <c r="B50" s="28"/>
      <c r="C50" s="4">
        <v>2023</v>
      </c>
      <c r="D50" s="5">
        <f t="shared" ref="D50:D51" si="28">SUM(E50:J50)</f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4" t="s">
        <v>16</v>
      </c>
    </row>
    <row r="51" spans="1:11" x14ac:dyDescent="0.2">
      <c r="A51" s="23"/>
      <c r="B51" s="29"/>
      <c r="C51" s="4">
        <v>2024</v>
      </c>
      <c r="D51" s="5">
        <f t="shared" si="28"/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4" t="s">
        <v>16</v>
      </c>
    </row>
    <row r="52" spans="1:11" x14ac:dyDescent="0.2">
      <c r="A52" s="21">
        <v>4</v>
      </c>
      <c r="B52" s="27" t="s">
        <v>51</v>
      </c>
      <c r="C52" s="4" t="s">
        <v>15</v>
      </c>
      <c r="D52" s="3">
        <f t="shared" ref="D52:J52" si="29">SUM(D53:D55)</f>
        <v>7700000</v>
      </c>
      <c r="E52" s="3">
        <f t="shared" si="29"/>
        <v>0</v>
      </c>
      <c r="F52" s="3">
        <f t="shared" si="29"/>
        <v>0</v>
      </c>
      <c r="G52" s="3">
        <f t="shared" si="29"/>
        <v>7700000</v>
      </c>
      <c r="H52" s="3">
        <f t="shared" si="29"/>
        <v>0</v>
      </c>
      <c r="I52" s="3">
        <f t="shared" si="29"/>
        <v>0</v>
      </c>
      <c r="J52" s="3">
        <f t="shared" si="29"/>
        <v>0</v>
      </c>
      <c r="K52" s="2"/>
    </row>
    <row r="53" spans="1:11" x14ac:dyDescent="0.2">
      <c r="A53" s="22"/>
      <c r="B53" s="28"/>
      <c r="C53" s="4">
        <v>2022</v>
      </c>
      <c r="D53" s="5">
        <f>SUM(E53:J53)</f>
        <v>5500000</v>
      </c>
      <c r="E53" s="5">
        <v>0</v>
      </c>
      <c r="F53" s="5">
        <v>0</v>
      </c>
      <c r="G53" s="5">
        <v>5500000</v>
      </c>
      <c r="H53" s="5">
        <v>0</v>
      </c>
      <c r="I53" s="5">
        <v>0</v>
      </c>
      <c r="J53" s="5">
        <v>0</v>
      </c>
      <c r="K53" s="4" t="s">
        <v>16</v>
      </c>
    </row>
    <row r="54" spans="1:11" x14ac:dyDescent="0.2">
      <c r="A54" s="22"/>
      <c r="B54" s="28"/>
      <c r="C54" s="4">
        <v>2023</v>
      </c>
      <c r="D54" s="5">
        <f t="shared" ref="D54:D55" si="30">SUM(E54:J54)</f>
        <v>2200000</v>
      </c>
      <c r="E54" s="5">
        <v>0</v>
      </c>
      <c r="F54" s="5">
        <v>0</v>
      </c>
      <c r="G54" s="5">
        <v>2200000</v>
      </c>
      <c r="H54" s="5">
        <v>0</v>
      </c>
      <c r="I54" s="5">
        <v>0</v>
      </c>
      <c r="J54" s="5">
        <v>0</v>
      </c>
      <c r="K54" s="4" t="s">
        <v>16</v>
      </c>
    </row>
    <row r="55" spans="1:11" x14ac:dyDescent="0.2">
      <c r="A55" s="23"/>
      <c r="B55" s="29"/>
      <c r="C55" s="4">
        <v>2024</v>
      </c>
      <c r="D55" s="5">
        <f t="shared" si="30"/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4" t="s">
        <v>16</v>
      </c>
    </row>
  </sheetData>
  <mergeCells count="33">
    <mergeCell ref="G1:K1"/>
    <mergeCell ref="A44:A47"/>
    <mergeCell ref="B44:B47"/>
    <mergeCell ref="A48:A51"/>
    <mergeCell ref="B48:B51"/>
    <mergeCell ref="A52:A55"/>
    <mergeCell ref="B52:B55"/>
    <mergeCell ref="A36:A39"/>
    <mergeCell ref="B36:B39"/>
    <mergeCell ref="A40:A43"/>
    <mergeCell ref="B40:B43"/>
    <mergeCell ref="A20:A23"/>
    <mergeCell ref="B20:B23"/>
    <mergeCell ref="A24:A27"/>
    <mergeCell ref="B24:B27"/>
    <mergeCell ref="A28:A31"/>
    <mergeCell ref="B28:B31"/>
    <mergeCell ref="A32:A35"/>
    <mergeCell ref="B32:B35"/>
    <mergeCell ref="A8:A11"/>
    <mergeCell ref="B8:B11"/>
    <mergeCell ref="A12:A15"/>
    <mergeCell ref="B12:B15"/>
    <mergeCell ref="A16:A19"/>
    <mergeCell ref="B16:B19"/>
    <mergeCell ref="A3:K3"/>
    <mergeCell ref="A4:A6"/>
    <mergeCell ref="B4:B6"/>
    <mergeCell ref="C4:C6"/>
    <mergeCell ref="D4:J4"/>
    <mergeCell ref="K4:K6"/>
    <mergeCell ref="D5:D6"/>
    <mergeCell ref="E5:J5"/>
  </mergeCells>
  <pageMargins left="0.59055118110236227" right="0.39370078740157483" top="0.59055118110236227" bottom="0.39370078740157483" header="0.31496062992125984" footer="0.31496062992125984"/>
  <pageSetup paperSize="9" scale="6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1"/>
  <sheetViews>
    <sheetView workbookViewId="0">
      <selection activeCell="F2" sqref="F2"/>
    </sheetView>
  </sheetViews>
  <sheetFormatPr defaultRowHeight="15" x14ac:dyDescent="0.25"/>
  <cols>
    <col min="2" max="2" width="34.42578125" customWidth="1"/>
    <col min="3" max="3" width="19.7109375" customWidth="1"/>
    <col min="4" max="4" width="13.140625" bestFit="1" customWidth="1"/>
    <col min="6" max="6" width="10.140625" customWidth="1"/>
    <col min="7" max="7" width="13.140625" bestFit="1" customWidth="1"/>
  </cols>
  <sheetData>
    <row r="1" spans="1:10" ht="76.5" customHeight="1" x14ac:dyDescent="0.25">
      <c r="F1" s="44" t="s">
        <v>53</v>
      </c>
      <c r="G1" s="44"/>
      <c r="H1" s="44"/>
      <c r="I1" s="44"/>
      <c r="J1" s="44"/>
    </row>
    <row r="2" spans="1:10" x14ac:dyDescent="0.25">
      <c r="F2" s="45"/>
      <c r="G2" s="45"/>
      <c r="H2" s="45"/>
      <c r="I2" s="45"/>
      <c r="J2" s="45"/>
    </row>
    <row r="3" spans="1:10" ht="16.5" thickBot="1" x14ac:dyDescent="0.3">
      <c r="A3" s="33" t="s">
        <v>35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5.75" thickBot="1" x14ac:dyDescent="0.3">
      <c r="A4" s="34" t="s">
        <v>36</v>
      </c>
      <c r="B4" s="37" t="s">
        <v>37</v>
      </c>
      <c r="C4" s="37" t="s">
        <v>38</v>
      </c>
      <c r="D4" s="40" t="s">
        <v>4</v>
      </c>
      <c r="E4" s="41"/>
      <c r="F4" s="41"/>
      <c r="G4" s="41"/>
      <c r="H4" s="41"/>
      <c r="I4" s="41"/>
      <c r="J4" s="42"/>
    </row>
    <row r="5" spans="1:10" ht="15.75" thickBot="1" x14ac:dyDescent="0.3">
      <c r="A5" s="35"/>
      <c r="B5" s="38"/>
      <c r="C5" s="38"/>
      <c r="D5" s="37" t="s">
        <v>39</v>
      </c>
      <c r="E5" s="40" t="s">
        <v>40</v>
      </c>
      <c r="F5" s="41"/>
      <c r="G5" s="41"/>
      <c r="H5" s="41"/>
      <c r="I5" s="41"/>
      <c r="J5" s="42"/>
    </row>
    <row r="6" spans="1:10" ht="51.75" thickBot="1" x14ac:dyDescent="0.3">
      <c r="A6" s="36"/>
      <c r="B6" s="39"/>
      <c r="C6" s="39"/>
      <c r="D6" s="39"/>
      <c r="E6" s="15" t="s">
        <v>41</v>
      </c>
      <c r="F6" s="15" t="s">
        <v>42</v>
      </c>
      <c r="G6" s="15" t="s">
        <v>43</v>
      </c>
      <c r="H6" s="15" t="s">
        <v>11</v>
      </c>
      <c r="I6" s="15" t="s">
        <v>12</v>
      </c>
      <c r="J6" s="15" t="s">
        <v>44</v>
      </c>
    </row>
    <row r="7" spans="1:10" ht="16.5" thickBot="1" x14ac:dyDescent="0.3">
      <c r="A7" s="9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0" ht="16.5" thickBot="1" x14ac:dyDescent="0.3">
      <c r="A8" s="30" t="s">
        <v>17</v>
      </c>
      <c r="B8" s="30" t="s">
        <v>18</v>
      </c>
      <c r="C8" s="10" t="s">
        <v>45</v>
      </c>
      <c r="D8" s="12">
        <f>SUM(E8:J8)</f>
        <v>668000</v>
      </c>
      <c r="E8" s="11">
        <v>0</v>
      </c>
      <c r="F8" s="11">
        <v>0</v>
      </c>
      <c r="G8" s="12">
        <f>'раздел 3'!G13</f>
        <v>668000</v>
      </c>
      <c r="H8" s="11">
        <v>0</v>
      </c>
      <c r="I8" s="11">
        <v>0</v>
      </c>
      <c r="J8" s="11">
        <v>0</v>
      </c>
    </row>
    <row r="9" spans="1:10" ht="16.5" thickBot="1" x14ac:dyDescent="0.3">
      <c r="A9" s="31"/>
      <c r="B9" s="31"/>
      <c r="C9" s="10" t="s">
        <v>46</v>
      </c>
      <c r="D9" s="12">
        <f t="shared" ref="D9:D25" si="0">SUM(E9:J9)</f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</row>
    <row r="10" spans="1:10" ht="16.5" thickBot="1" x14ac:dyDescent="0.3">
      <c r="A10" s="31"/>
      <c r="B10" s="31"/>
      <c r="C10" s="10" t="s">
        <v>47</v>
      </c>
      <c r="D10" s="12">
        <f t="shared" si="0"/>
        <v>300000</v>
      </c>
      <c r="E10" s="11">
        <v>0</v>
      </c>
      <c r="F10" s="11">
        <v>0</v>
      </c>
      <c r="G10" s="12">
        <v>300000</v>
      </c>
      <c r="H10" s="11">
        <v>0</v>
      </c>
      <c r="I10" s="11">
        <v>0</v>
      </c>
      <c r="J10" s="11">
        <v>0</v>
      </c>
    </row>
    <row r="11" spans="1:10" ht="16.5" thickBot="1" x14ac:dyDescent="0.3">
      <c r="A11" s="31"/>
      <c r="B11" s="31"/>
      <c r="C11" s="10" t="s">
        <v>48</v>
      </c>
      <c r="D11" s="12">
        <f t="shared" si="0"/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</row>
    <row r="12" spans="1:10" ht="16.5" thickBot="1" x14ac:dyDescent="0.3">
      <c r="A12" s="31"/>
      <c r="B12" s="31"/>
      <c r="C12" s="10" t="s">
        <v>49</v>
      </c>
      <c r="D12" s="12">
        <f t="shared" si="0"/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</row>
    <row r="13" spans="1:10" ht="16.5" thickBot="1" x14ac:dyDescent="0.3">
      <c r="A13" s="32"/>
      <c r="B13" s="32"/>
      <c r="C13" s="10" t="s">
        <v>50</v>
      </c>
      <c r="D13" s="12">
        <f t="shared" si="0"/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ht="16.5" thickBot="1" x14ac:dyDescent="0.3">
      <c r="A14" s="30">
        <v>2</v>
      </c>
      <c r="B14" s="30" t="s">
        <v>25</v>
      </c>
      <c r="C14" s="10" t="s">
        <v>45</v>
      </c>
      <c r="D14" s="12">
        <f t="shared" si="0"/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0" ht="16.5" thickBot="1" x14ac:dyDescent="0.3">
      <c r="A15" s="31"/>
      <c r="B15" s="31"/>
      <c r="C15" s="10" t="s">
        <v>46</v>
      </c>
      <c r="D15" s="12">
        <f>SUM(E15:J15)</f>
        <v>2526725</v>
      </c>
      <c r="E15" s="11">
        <v>0</v>
      </c>
      <c r="F15" s="11">
        <v>0</v>
      </c>
      <c r="G15" s="12">
        <f>'раздел 3'!G29</f>
        <v>2526725</v>
      </c>
      <c r="H15" s="11">
        <v>0</v>
      </c>
      <c r="I15" s="11">
        <v>0</v>
      </c>
      <c r="J15" s="11">
        <v>0</v>
      </c>
    </row>
    <row r="16" spans="1:10" ht="16.5" thickBot="1" x14ac:dyDescent="0.3">
      <c r="A16" s="31"/>
      <c r="B16" s="31"/>
      <c r="C16" s="10" t="s">
        <v>47</v>
      </c>
      <c r="D16" s="12">
        <f t="shared" si="0"/>
        <v>6200000</v>
      </c>
      <c r="E16" s="11">
        <v>0</v>
      </c>
      <c r="F16" s="11">
        <v>0</v>
      </c>
      <c r="G16" s="12">
        <v>6200000</v>
      </c>
      <c r="H16" s="11">
        <v>0</v>
      </c>
      <c r="I16" s="11">
        <v>0</v>
      </c>
      <c r="J16" s="11">
        <v>0</v>
      </c>
    </row>
    <row r="17" spans="1:10" ht="16.5" thickBot="1" x14ac:dyDescent="0.3">
      <c r="A17" s="31"/>
      <c r="B17" s="31"/>
      <c r="C17" s="10" t="s">
        <v>48</v>
      </c>
      <c r="D17" s="12">
        <f t="shared" si="0"/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</row>
    <row r="18" spans="1:10" ht="16.5" thickBot="1" x14ac:dyDescent="0.3">
      <c r="A18" s="31"/>
      <c r="B18" s="31"/>
      <c r="C18" s="10" t="s">
        <v>49</v>
      </c>
      <c r="D18" s="12">
        <f t="shared" si="0"/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ht="16.5" thickBot="1" x14ac:dyDescent="0.3">
      <c r="A19" s="32"/>
      <c r="B19" s="32"/>
      <c r="C19" s="10" t="s">
        <v>50</v>
      </c>
      <c r="D19" s="12">
        <f t="shared" si="0"/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ht="16.5" thickBot="1" x14ac:dyDescent="0.3">
      <c r="A20" s="30">
        <v>3</v>
      </c>
      <c r="B20" s="30" t="s">
        <v>32</v>
      </c>
      <c r="C20" s="10" t="s">
        <v>45</v>
      </c>
      <c r="D20" s="12">
        <f t="shared" si="0"/>
        <v>0</v>
      </c>
      <c r="E20" s="11">
        <v>0</v>
      </c>
      <c r="F20" s="11">
        <v>0</v>
      </c>
      <c r="G20" s="12">
        <v>0</v>
      </c>
      <c r="H20" s="11">
        <v>0</v>
      </c>
      <c r="I20" s="11">
        <v>0</v>
      </c>
      <c r="J20" s="11">
        <v>0</v>
      </c>
    </row>
    <row r="21" spans="1:10" ht="16.5" thickBot="1" x14ac:dyDescent="0.3">
      <c r="A21" s="31"/>
      <c r="B21" s="31"/>
      <c r="C21" s="10" t="s">
        <v>46</v>
      </c>
      <c r="D21" s="12">
        <f t="shared" si="0"/>
        <v>200000</v>
      </c>
      <c r="E21" s="11">
        <v>0</v>
      </c>
      <c r="F21" s="11">
        <v>0</v>
      </c>
      <c r="G21" s="12">
        <f>'раздел 3'!G49</f>
        <v>200000</v>
      </c>
      <c r="H21" s="11">
        <v>0</v>
      </c>
      <c r="I21" s="11">
        <v>0</v>
      </c>
      <c r="J21" s="11">
        <v>0</v>
      </c>
    </row>
    <row r="22" spans="1:10" ht="16.5" thickBot="1" x14ac:dyDescent="0.3">
      <c r="A22" s="31"/>
      <c r="B22" s="31"/>
      <c r="C22" s="10" t="s">
        <v>47</v>
      </c>
      <c r="D22" s="12">
        <f t="shared" si="0"/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ht="16.5" thickBot="1" x14ac:dyDescent="0.3">
      <c r="A23" s="31"/>
      <c r="B23" s="31"/>
      <c r="C23" s="10" t="s">
        <v>48</v>
      </c>
      <c r="D23" s="12">
        <f t="shared" si="0"/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ht="16.5" thickBot="1" x14ac:dyDescent="0.3">
      <c r="A24" s="31"/>
      <c r="B24" s="31"/>
      <c r="C24" s="10" t="s">
        <v>49</v>
      </c>
      <c r="D24" s="12">
        <f t="shared" si="0"/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0" ht="16.5" thickBot="1" x14ac:dyDescent="0.3">
      <c r="A25" s="32"/>
      <c r="B25" s="32"/>
      <c r="C25" s="10" t="s">
        <v>50</v>
      </c>
      <c r="D25" s="12">
        <f t="shared" si="0"/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6.5" thickBot="1" x14ac:dyDescent="0.3">
      <c r="A26" s="30">
        <v>4</v>
      </c>
      <c r="B26" s="30" t="s">
        <v>52</v>
      </c>
      <c r="C26" s="10" t="s">
        <v>45</v>
      </c>
      <c r="D26" s="12">
        <f t="shared" ref="D26:D31" si="1">SUM(E26:J26)</f>
        <v>0</v>
      </c>
      <c r="E26" s="11">
        <v>0</v>
      </c>
      <c r="F26" s="11">
        <v>0</v>
      </c>
      <c r="G26" s="12">
        <v>0</v>
      </c>
      <c r="H26" s="11">
        <v>0</v>
      </c>
      <c r="I26" s="11">
        <v>0</v>
      </c>
      <c r="J26" s="11">
        <v>0</v>
      </c>
    </row>
    <row r="27" spans="1:10" ht="16.5" thickBot="1" x14ac:dyDescent="0.3">
      <c r="A27" s="31"/>
      <c r="B27" s="31"/>
      <c r="C27" s="10" t="s">
        <v>46</v>
      </c>
      <c r="D27" s="12">
        <f t="shared" si="1"/>
        <v>5500000</v>
      </c>
      <c r="E27" s="11">
        <v>0</v>
      </c>
      <c r="F27" s="11">
        <v>0</v>
      </c>
      <c r="G27" s="12">
        <f>'раздел 3'!G53</f>
        <v>5500000</v>
      </c>
      <c r="H27" s="11">
        <v>0</v>
      </c>
      <c r="I27" s="11">
        <v>0</v>
      </c>
      <c r="J27" s="11">
        <v>0</v>
      </c>
    </row>
    <row r="28" spans="1:10" ht="16.5" thickBot="1" x14ac:dyDescent="0.3">
      <c r="A28" s="31"/>
      <c r="B28" s="31"/>
      <c r="C28" s="10" t="s">
        <v>47</v>
      </c>
      <c r="D28" s="12">
        <f t="shared" si="1"/>
        <v>2200000</v>
      </c>
      <c r="E28" s="11">
        <v>0</v>
      </c>
      <c r="F28" s="11">
        <v>0</v>
      </c>
      <c r="G28" s="12">
        <v>2200000</v>
      </c>
      <c r="H28" s="11">
        <v>0</v>
      </c>
      <c r="I28" s="11">
        <v>0</v>
      </c>
      <c r="J28" s="11">
        <v>0</v>
      </c>
    </row>
    <row r="29" spans="1:10" ht="16.5" thickBot="1" x14ac:dyDescent="0.3">
      <c r="A29" s="31"/>
      <c r="B29" s="31"/>
      <c r="C29" s="10" t="s">
        <v>48</v>
      </c>
      <c r="D29" s="12">
        <f t="shared" si="1"/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1:10" ht="16.5" thickBot="1" x14ac:dyDescent="0.3">
      <c r="A30" s="31"/>
      <c r="B30" s="31"/>
      <c r="C30" s="10" t="s">
        <v>49</v>
      </c>
      <c r="D30" s="12">
        <f t="shared" si="1"/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</row>
    <row r="31" spans="1:10" ht="16.5" thickBot="1" x14ac:dyDescent="0.3">
      <c r="A31" s="32"/>
      <c r="B31" s="32"/>
      <c r="C31" s="10" t="s">
        <v>50</v>
      </c>
      <c r="D31" s="12">
        <f t="shared" si="1"/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</sheetData>
  <mergeCells count="16">
    <mergeCell ref="F1:J1"/>
    <mergeCell ref="A26:A31"/>
    <mergeCell ref="B26:B31"/>
    <mergeCell ref="A3:J3"/>
    <mergeCell ref="A4:A6"/>
    <mergeCell ref="B4:B6"/>
    <mergeCell ref="C4:C6"/>
    <mergeCell ref="D4:J4"/>
    <mergeCell ref="D5:D6"/>
    <mergeCell ref="E5:J5"/>
    <mergeCell ref="A8:A13"/>
    <mergeCell ref="B8:B13"/>
    <mergeCell ref="A14:A19"/>
    <mergeCell ref="B14:B19"/>
    <mergeCell ref="A20:A25"/>
    <mergeCell ref="B20:B25"/>
  </mergeCells>
  <pageMargins left="0.7" right="0.7" top="0.75" bottom="0.75" header="0.3" footer="0.3"/>
  <pageSetup paperSize="9" scale="8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3</vt:lpstr>
      <vt:lpstr>раздел 4</vt:lpstr>
      <vt:lpstr>'раздел 3'!Область_печати</vt:lpstr>
      <vt:lpstr>'раздел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Банаканова Лариса Марковна</cp:lastModifiedBy>
  <cp:lastPrinted>2023-03-01T06:01:59Z</cp:lastPrinted>
  <dcterms:created xsi:type="dcterms:W3CDTF">2021-11-28T04:33:39Z</dcterms:created>
  <dcterms:modified xsi:type="dcterms:W3CDTF">2023-03-01T06:03:53Z</dcterms:modified>
</cp:coreProperties>
</file>